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onpo\OneDrive\Bureau\"/>
    </mc:Choice>
  </mc:AlternateContent>
  <xr:revisionPtr revIDLastSave="0" documentId="8_{A48E4ACF-B6D2-4E21-B40A-DA778508494B}" xr6:coauthVersionLast="47" xr6:coauthVersionMax="47" xr10:uidLastSave="{00000000-0000-0000-0000-000000000000}"/>
  <bookViews>
    <workbookView xWindow="-108" yWindow="-108" windowWidth="23256" windowHeight="12456" xr2:uid="{6EA13DBC-6C13-447E-B529-0AA4C3F18B1F}"/>
  </bookViews>
  <sheets>
    <sheet name="Bilan à publier" sheetId="1" r:id="rId1"/>
  </sheets>
  <externalReferences>
    <externalReference r:id="rId2"/>
    <externalReference r:id="rId3"/>
    <externalReference r:id="rId4"/>
  </externalReferences>
  <definedNames>
    <definedName name="ACTIVITES" localSheetId="0">[3]LISTES!#REF!</definedName>
    <definedName name="ACTIVITES">[3]LISTES!#REF!</definedName>
    <definedName name="CONTRATS" localSheetId="0">[3]LISTES!#REF!</definedName>
    <definedName name="CONTRATS">[3]LISTES!#REF!</definedName>
    <definedName name="FONCTIONS" localSheetId="0">[3]LISTES!#REF!</definedName>
    <definedName name="FONCTIONS">[3]LISTES!#REF!</definedName>
    <definedName name="PROD" localSheetId="0">[3]LISTES!#REF!</definedName>
    <definedName name="PROD">[3]LISTES!#REF!</definedName>
    <definedName name="SITUATION" localSheetId="0">[3]LISTES!#REF!</definedName>
    <definedName name="SITUATION">[3]LISTES!#REF!</definedName>
    <definedName name="STATUT" localSheetId="0">[3]LISTES!#REF!</definedName>
    <definedName name="STATUT">[3]LISTES!#REF!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E21" i="1"/>
  <c r="D18" i="1"/>
  <c r="A18" i="1"/>
  <c r="D17" i="1"/>
  <c r="A17" i="1"/>
  <c r="D16" i="1"/>
  <c r="A16" i="1"/>
  <c r="D15" i="1"/>
  <c r="A15" i="1"/>
  <c r="G13" i="1"/>
  <c r="H11" i="1"/>
  <c r="G10" i="1" s="1"/>
  <c r="G21" i="1" s="1"/>
  <c r="G11" i="1"/>
  <c r="D11" i="1"/>
  <c r="C11" i="1"/>
  <c r="B11" i="1"/>
  <c r="D10" i="1"/>
  <c r="D21" i="1" s="1"/>
  <c r="C10" i="1"/>
  <c r="B10" i="1"/>
  <c r="G7" i="1"/>
  <c r="H7" i="1" s="1"/>
  <c r="E7" i="1"/>
  <c r="A2" i="1"/>
</calcChain>
</file>

<file path=xl/sharedStrings.xml><?xml version="1.0" encoding="utf-8"?>
<sst xmlns="http://schemas.openxmlformats.org/spreadsheetml/2006/main" count="28" uniqueCount="25">
  <si>
    <t>NOM DE LA STRUCTURE</t>
  </si>
  <si>
    <t>BILAN SIMPLIFIE</t>
  </si>
  <si>
    <t>Au 31 décembre</t>
  </si>
  <si>
    <t>ACTIF</t>
  </si>
  <si>
    <t>PASSIF</t>
  </si>
  <si>
    <t>Brut</t>
  </si>
  <si>
    <t>Amortissement et dépréciation Dotation cumulée</t>
  </si>
  <si>
    <t>Net</t>
  </si>
  <si>
    <t>Actif immobilisé (1)</t>
  </si>
  <si>
    <t>Fonds syndicaux (1)</t>
  </si>
  <si>
    <t>Actif incorporel</t>
  </si>
  <si>
    <t>Réserves au 1er janvier</t>
  </si>
  <si>
    <t>Actif corporel</t>
  </si>
  <si>
    <t>Résultat de l'exercice</t>
  </si>
  <si>
    <t>Actif circulant (2)</t>
  </si>
  <si>
    <t>Provisions (2)</t>
  </si>
  <si>
    <t>Produits à recevoir (PAR)</t>
  </si>
  <si>
    <t xml:space="preserve">Provisions  </t>
  </si>
  <si>
    <t>Disponibilités (3)</t>
  </si>
  <si>
    <t>Dettes (3)</t>
  </si>
  <si>
    <t>Charges à payer (CAP)</t>
  </si>
  <si>
    <t>Compte de régularisation (4)</t>
  </si>
  <si>
    <t>Charges constatées d'avance(CCA)</t>
  </si>
  <si>
    <t>Produits constatés d'avance(PCA)</t>
  </si>
  <si>
    <t>Total( 1+2+3+4)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</si>
</sst>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FF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/>
    <xf numFmtId="0" fontId="2" fillId="3" borderId="3" xfId="0" applyFont="1" applyFill="1" applyBorder="1"/>
    <xf numFmtId="0" fontId="0" fillId="0" borderId="0" xfId="0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0" fontId="0" fillId="3" borderId="0" xfId="0" applyFill="1" applyProtection="1">
      <protection locked="0"/>
    </xf>
    <xf numFmtId="0" fontId="0" fillId="3" borderId="5" xfId="0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3" borderId="7" xfId="0" applyFill="1" applyBorder="1"/>
    <xf numFmtId="0" fontId="3" fillId="3" borderId="7" xfId="0" applyFont="1" applyFill="1" applyBorder="1" applyAlignment="1" applyProtection="1">
      <alignment horizontal="right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5" borderId="19" xfId="0" applyFont="1" applyFill="1" applyBorder="1" applyAlignment="1">
      <alignment vertical="center"/>
    </xf>
    <xf numFmtId="164" fontId="0" fillId="6" borderId="20" xfId="0" applyNumberFormat="1" applyFill="1" applyBorder="1" applyAlignment="1">
      <alignment vertical="center"/>
    </xf>
    <xf numFmtId="164" fontId="0" fillId="6" borderId="21" xfId="0" applyNumberFormat="1" applyFill="1" applyBorder="1" applyAlignment="1">
      <alignment vertical="center"/>
    </xf>
    <xf numFmtId="164" fontId="0" fillId="6" borderId="22" xfId="0" applyNumberFormat="1" applyFill="1" applyBorder="1" applyAlignment="1">
      <alignment vertical="center"/>
    </xf>
    <xf numFmtId="0" fontId="4" fillId="5" borderId="23" xfId="0" applyFont="1" applyFill="1" applyBorder="1" applyAlignment="1">
      <alignment vertical="center"/>
    </xf>
    <xf numFmtId="164" fontId="0" fillId="6" borderId="24" xfId="0" applyNumberFormat="1" applyFill="1" applyBorder="1" applyAlignment="1">
      <alignment vertical="center"/>
    </xf>
    <xf numFmtId="0" fontId="0" fillId="4" borderId="4" xfId="0" applyFill="1" applyBorder="1" applyAlignment="1">
      <alignment horizontal="right" vertical="center"/>
    </xf>
    <xf numFmtId="164" fontId="0" fillId="7" borderId="17" xfId="0" applyNumberFormat="1" applyFill="1" applyBorder="1" applyAlignment="1">
      <alignment vertical="center"/>
    </xf>
    <xf numFmtId="164" fontId="0" fillId="7" borderId="16" xfId="0" applyNumberFormat="1" applyFill="1" applyBorder="1" applyAlignment="1">
      <alignment vertical="center"/>
    </xf>
    <xf numFmtId="164" fontId="0" fillId="8" borderId="25" xfId="0" applyNumberFormat="1" applyFill="1" applyBorder="1" applyAlignment="1" applyProtection="1">
      <alignment vertical="center"/>
      <protection locked="0"/>
    </xf>
    <xf numFmtId="0" fontId="0" fillId="4" borderId="26" xfId="0" applyFill="1" applyBorder="1" applyAlignment="1">
      <alignment horizontal="right" vertical="center"/>
    </xf>
    <xf numFmtId="164" fontId="0" fillId="8" borderId="18" xfId="0" applyNumberFormat="1" applyFill="1" applyBorder="1" applyAlignment="1" applyProtection="1">
      <alignment vertical="center"/>
      <protection locked="0"/>
    </xf>
    <xf numFmtId="0" fontId="0" fillId="4" borderId="27" xfId="0" applyFill="1" applyBorder="1" applyAlignment="1">
      <alignment horizontal="right" vertical="center"/>
    </xf>
    <xf numFmtId="164" fontId="0" fillId="7" borderId="28" xfId="0" applyNumberFormat="1" applyFill="1" applyBorder="1" applyAlignment="1">
      <alignment vertical="center"/>
    </xf>
    <xf numFmtId="164" fontId="0" fillId="7" borderId="29" xfId="0" applyNumberFormat="1" applyFill="1" applyBorder="1" applyAlignment="1">
      <alignment vertical="center"/>
    </xf>
    <xf numFmtId="164" fontId="0" fillId="8" borderId="30" xfId="0" applyNumberFormat="1" applyFill="1" applyBorder="1" applyAlignment="1" applyProtection="1">
      <alignment vertical="center"/>
      <protection locked="0"/>
    </xf>
    <xf numFmtId="0" fontId="0" fillId="4" borderId="31" xfId="0" applyFill="1" applyBorder="1" applyAlignment="1">
      <alignment horizontal="right" vertical="center"/>
    </xf>
    <xf numFmtId="164" fontId="0" fillId="8" borderId="32" xfId="0" applyNumberFormat="1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164" fontId="0" fillId="6" borderId="28" xfId="0" applyNumberFormat="1" applyFill="1" applyBorder="1" applyAlignment="1">
      <alignment vertical="center"/>
    </xf>
    <xf numFmtId="164" fontId="0" fillId="6" borderId="33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4" borderId="34" xfId="0" applyFill="1" applyBorder="1" applyAlignment="1">
      <alignment horizontal="right" vertical="center"/>
    </xf>
    <xf numFmtId="164" fontId="0" fillId="8" borderId="32" xfId="0" applyNumberFormat="1" applyFill="1" applyBorder="1" applyAlignment="1" applyProtection="1">
      <alignment vertical="center"/>
      <protection locked="0"/>
    </xf>
    <xf numFmtId="4" fontId="0" fillId="4" borderId="4" xfId="0" applyNumberFormat="1" applyFill="1" applyBorder="1" applyAlignment="1">
      <alignment horizontal="right" vertical="center"/>
    </xf>
    <xf numFmtId="164" fontId="0" fillId="6" borderId="17" xfId="0" applyNumberFormat="1" applyFill="1" applyBorder="1" applyAlignment="1">
      <alignment vertical="center"/>
    </xf>
    <xf numFmtId="164" fontId="0" fillId="6" borderId="0" xfId="0" applyNumberFormat="1" applyFill="1" applyAlignment="1">
      <alignment vertical="center"/>
    </xf>
    <xf numFmtId="164" fontId="0" fillId="4" borderId="25" xfId="0" applyNumberFormat="1" applyFill="1" applyBorder="1" applyAlignment="1" applyProtection="1">
      <alignment vertical="center"/>
      <protection locked="0"/>
    </xf>
    <xf numFmtId="164" fontId="0" fillId="4" borderId="32" xfId="0" applyNumberFormat="1" applyFill="1" applyBorder="1" applyAlignment="1">
      <alignment vertical="center"/>
    </xf>
    <xf numFmtId="164" fontId="0" fillId="4" borderId="16" xfId="0" applyNumberFormat="1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164" fontId="0" fillId="5" borderId="24" xfId="0" applyNumberFormat="1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5" borderId="0" xfId="0" applyFill="1" applyAlignment="1">
      <alignment vertical="center"/>
    </xf>
    <xf numFmtId="164" fontId="0" fillId="5" borderId="5" xfId="0" applyNumberFormat="1" applyFill="1" applyBorder="1" applyAlignment="1">
      <alignment vertical="center"/>
    </xf>
    <xf numFmtId="4" fontId="0" fillId="4" borderId="27" xfId="0" applyNumberFormat="1" applyFill="1" applyBorder="1" applyAlignment="1">
      <alignment horizontal="right" vertical="center"/>
    </xf>
    <xf numFmtId="164" fontId="0" fillId="4" borderId="30" xfId="0" applyNumberFormat="1" applyFill="1" applyBorder="1" applyAlignment="1" applyProtection="1">
      <alignment vertical="center"/>
      <protection locked="0"/>
    </xf>
    <xf numFmtId="0" fontId="0" fillId="5" borderId="31" xfId="0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164" fontId="0" fillId="5" borderId="35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0" fillId="5" borderId="22" xfId="0" applyNumberFormat="1" applyFill="1" applyBorder="1" applyAlignment="1" applyProtection="1">
      <alignment vertical="center"/>
      <protection locked="0"/>
    </xf>
    <xf numFmtId="0" fontId="0" fillId="6" borderId="21" xfId="0" applyFill="1" applyBorder="1" applyAlignment="1">
      <alignment vertical="center"/>
    </xf>
    <xf numFmtId="0" fontId="4" fillId="4" borderId="36" xfId="0" applyFont="1" applyFill="1" applyBorder="1" applyAlignment="1">
      <alignment vertical="center"/>
    </xf>
    <xf numFmtId="164" fontId="0" fillId="4" borderId="37" xfId="0" applyNumberFormat="1" applyFill="1" applyBorder="1" applyAlignment="1">
      <alignment vertical="center"/>
    </xf>
    <xf numFmtId="164" fontId="0" fillId="4" borderId="38" xfId="0" applyNumberFormat="1" applyFill="1" applyBorder="1" applyAlignment="1">
      <alignment vertical="center"/>
    </xf>
    <xf numFmtId="0" fontId="4" fillId="4" borderId="39" xfId="0" applyFon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2112fb16ff9764c/Documents/Classeur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onpo\OneDrive\Bureau\Comptabilite%20UNCGT%20CNOUS%202024%20rectifi&#233;%20octobre2025.xlsx" TargetMode="External"/><Relationship Id="rId1" Type="http://schemas.openxmlformats.org/officeDocument/2006/relationships/externalLinkPath" Target="Comptabilite%20UNCGT%20CNOUS%202024%20rectifi&#233;%20octobre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YMATS%202006\Autres%20Clients\EUROTHAL\TRAVAUX\PILOTAGE%20FINANCIER\BUDG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"/>
    </sheetNames>
    <sheetDataSet>
      <sheetData sheetId="0">
        <row r="1">
          <cell r="D1" t="str">
            <v>CROUS</v>
          </cell>
        </row>
        <row r="3">
          <cell r="I3" t="str">
            <v>CAISSE cpte 53</v>
          </cell>
          <cell r="M3" t="str">
            <v>Crédit Mutuel cpte 512</v>
          </cell>
          <cell r="U3"/>
          <cell r="Y3" t="str">
            <v>Livret Orange cpte 512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ap "/>
      <sheetName val="entrées"/>
      <sheetName val="sorties"/>
      <sheetName val="Solde Cptes"/>
      <sheetName val="Cpte de Résultat détaillé"/>
      <sheetName val="Cpte de Résultat à publier"/>
      <sheetName val="Bilan à publier"/>
      <sheetName val="Ressources à publier"/>
      <sheetName val="Immo à publier"/>
      <sheetName val="Feuil1"/>
      <sheetName val="Budget prévisionnel"/>
    </sheetNames>
    <sheetDataSet>
      <sheetData sheetId="0"/>
      <sheetData sheetId="1"/>
      <sheetData sheetId="2"/>
      <sheetData sheetId="3">
        <row r="6">
          <cell r="B6">
            <v>0</v>
          </cell>
        </row>
        <row r="7">
          <cell r="B7">
            <v>32710.029999999973</v>
          </cell>
        </row>
        <row r="8">
          <cell r="B8">
            <v>40468.909999999996</v>
          </cell>
        </row>
        <row r="9">
          <cell r="B9" t="str">
            <v/>
          </cell>
        </row>
      </sheetData>
      <sheetData sheetId="4">
        <row r="34">
          <cell r="C34">
            <v>-2061.7699999999968</v>
          </cell>
        </row>
      </sheetData>
      <sheetData sheetId="5"/>
      <sheetData sheetId="6"/>
      <sheetData sheetId="7"/>
      <sheetData sheetId="8">
        <row r="22">
          <cell r="G22">
            <v>0</v>
          </cell>
          <cell r="J22">
            <v>0</v>
          </cell>
          <cell r="K22">
            <v>0</v>
          </cell>
        </row>
        <row r="38">
          <cell r="G38">
            <v>0</v>
          </cell>
          <cell r="J38">
            <v>0</v>
          </cell>
          <cell r="K38">
            <v>0</v>
          </cell>
        </row>
        <row r="54">
          <cell r="H54">
            <v>0</v>
          </cell>
        </row>
      </sheetData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E"/>
      <sheetName val="LISTES"/>
      <sheetName val="SAISONNALITE ET REPARTITION"/>
      <sheetName val="CHARGES VARIABLES"/>
      <sheetName val="OBJECTIF DE RESULTAT"/>
      <sheetName val="OBJECTIF DE CA"/>
      <sheetName val="Objectif de CA ré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8008-F1D8-4E33-BA4E-A371C59759BB}">
  <sheetPr>
    <tabColor rgb="FF66FFFF"/>
    <pageSetUpPr fitToPage="1"/>
  </sheetPr>
  <dimension ref="A1:H23"/>
  <sheetViews>
    <sheetView tabSelected="1" workbookViewId="0">
      <selection activeCell="H13" sqref="H13"/>
    </sheetView>
  </sheetViews>
  <sheetFormatPr baseColWidth="10" defaultColWidth="11.44140625" defaultRowHeight="13.2" x14ac:dyDescent="0.25"/>
  <cols>
    <col min="1" max="1" width="37.109375" customWidth="1"/>
    <col min="3" max="3" width="13.6640625" customWidth="1"/>
    <col min="5" max="5" width="15.109375" customWidth="1"/>
    <col min="6" max="6" width="33.44140625" customWidth="1"/>
  </cols>
  <sheetData>
    <row r="1" spans="1:8" s="8" customFormat="1" ht="29.25" customHeight="1" thickTop="1" x14ac:dyDescent="0.25">
      <c r="A1" s="1" t="s">
        <v>0</v>
      </c>
      <c r="B1" s="2"/>
      <c r="C1" s="2"/>
      <c r="D1" s="3"/>
      <c r="E1" s="4"/>
      <c r="F1" s="5"/>
      <c r="G1" s="6"/>
      <c r="H1" s="7"/>
    </row>
    <row r="2" spans="1:8" s="8" customFormat="1" ht="18" customHeight="1" x14ac:dyDescent="0.25">
      <c r="A2" s="9" t="str">
        <f>IF('[1]recap '!D1="","",'[1]recap '!D1)</f>
        <v>CROUS</v>
      </c>
      <c r="B2" s="10"/>
      <c r="C2" s="10"/>
      <c r="D2" s="11"/>
      <c r="E2" s="12"/>
      <c r="F2" s="13"/>
      <c r="G2" s="14"/>
      <c r="H2" s="15"/>
    </row>
    <row r="3" spans="1:8" s="8" customFormat="1" ht="18" customHeight="1" x14ac:dyDescent="0.25">
      <c r="A3" s="16"/>
      <c r="B3" s="10"/>
      <c r="C3" s="10"/>
      <c r="D3" s="10"/>
      <c r="E3" s="10"/>
      <c r="F3" s="10"/>
      <c r="G3" s="14"/>
      <c r="H3" s="15"/>
    </row>
    <row r="4" spans="1:8" s="8" customFormat="1" ht="15.75" customHeight="1" thickBot="1" x14ac:dyDescent="0.3">
      <c r="A4" s="17" t="s">
        <v>1</v>
      </c>
      <c r="B4" s="18"/>
      <c r="C4" s="18"/>
      <c r="D4" s="18"/>
      <c r="E4" s="18"/>
      <c r="F4" s="19"/>
      <c r="G4" s="20" t="s">
        <v>2</v>
      </c>
      <c r="H4" s="21">
        <v>2024</v>
      </c>
    </row>
    <row r="5" spans="1:8" ht="14.4" thickTop="1" thickBot="1" x14ac:dyDescent="0.3"/>
    <row r="6" spans="1:8" ht="13.8" hidden="1" thickBot="1" x14ac:dyDescent="0.3"/>
    <row r="7" spans="1:8" ht="13.8" thickTop="1" x14ac:dyDescent="0.25">
      <c r="A7" s="22" t="s">
        <v>3</v>
      </c>
      <c r="B7" s="23">
        <v>2024</v>
      </c>
      <c r="C7" s="23"/>
      <c r="D7" s="23"/>
      <c r="E7" s="24">
        <f>B7-1</f>
        <v>2023</v>
      </c>
      <c r="F7" s="25" t="s">
        <v>4</v>
      </c>
      <c r="G7" s="26">
        <f>B7</f>
        <v>2024</v>
      </c>
      <c r="H7" s="27">
        <f>G7-1</f>
        <v>2023</v>
      </c>
    </row>
    <row r="8" spans="1:8" ht="60" customHeight="1" thickBot="1" x14ac:dyDescent="0.3">
      <c r="A8" s="28"/>
      <c r="B8" s="29" t="s">
        <v>5</v>
      </c>
      <c r="C8" s="29" t="s">
        <v>6</v>
      </c>
      <c r="D8" s="29" t="s">
        <v>7</v>
      </c>
      <c r="E8" s="29" t="s">
        <v>7</v>
      </c>
      <c r="F8" s="30"/>
      <c r="G8" s="31"/>
      <c r="H8" s="32"/>
    </row>
    <row r="9" spans="1:8" ht="18.899999999999999" customHeight="1" x14ac:dyDescent="0.25">
      <c r="A9" s="33" t="s">
        <v>8</v>
      </c>
      <c r="B9" s="34"/>
      <c r="C9" s="35"/>
      <c r="D9" s="35"/>
      <c r="E9" s="36"/>
      <c r="F9" s="37" t="s">
        <v>9</v>
      </c>
      <c r="G9" s="35"/>
      <c r="H9" s="38"/>
    </row>
    <row r="10" spans="1:8" ht="18.899999999999999" customHeight="1" x14ac:dyDescent="0.25">
      <c r="A10" s="39" t="s">
        <v>10</v>
      </c>
      <c r="B10" s="40" t="str">
        <f>IF('[2]Immo à publier'!G38=0,"",'[2]Immo à publier'!G38)</f>
        <v/>
      </c>
      <c r="C10" s="41" t="str">
        <f>IF('[2]Immo à publier'!J38=0,"",'[2]Immo à publier'!J38)</f>
        <v/>
      </c>
      <c r="D10" s="41" t="str">
        <f>IF('[2]Immo à publier'!K38=0,"",'[2]Immo à publier'!K38)</f>
        <v/>
      </c>
      <c r="E10" s="42"/>
      <c r="F10" s="43" t="s">
        <v>11</v>
      </c>
      <c r="G10" s="41">
        <f>H10+H11</f>
        <v>75240.710000000006</v>
      </c>
      <c r="H10" s="44">
        <v>80104.38</v>
      </c>
    </row>
    <row r="11" spans="1:8" ht="18.899999999999999" customHeight="1" thickBot="1" x14ac:dyDescent="0.3">
      <c r="A11" s="45" t="s">
        <v>12</v>
      </c>
      <c r="B11" s="46" t="str">
        <f>IF('[2]Immo à publier'!G22=0,"",'[2]Immo à publier'!G22)</f>
        <v/>
      </c>
      <c r="C11" s="47" t="str">
        <f>IF('[2]Immo à publier'!J22=0,"",'[2]Immo à publier'!J22)</f>
        <v/>
      </c>
      <c r="D11" s="47" t="str">
        <f>IF('[2]Immo à publier'!K22=0,"",'[2]Immo à publier'!K22)</f>
        <v/>
      </c>
      <c r="E11" s="48"/>
      <c r="F11" s="49" t="s">
        <v>13</v>
      </c>
      <c r="G11" s="47">
        <f>IF('[2]Cpte de Résultat détaillé'!C34=0,"",'[2]Cpte de Résultat détaillé'!C34)</f>
        <v>-2061.7699999999968</v>
      </c>
      <c r="H11" s="50">
        <f>'Bilan à publier'!K3-4863.67</f>
        <v>-4863.67</v>
      </c>
    </row>
    <row r="12" spans="1:8" ht="18.899999999999999" customHeight="1" x14ac:dyDescent="0.25">
      <c r="A12" s="33" t="s">
        <v>14</v>
      </c>
      <c r="B12" s="34"/>
      <c r="C12" s="35"/>
      <c r="D12" s="35"/>
      <c r="E12" s="36"/>
      <c r="F12" s="37" t="s">
        <v>15</v>
      </c>
      <c r="G12" s="51"/>
      <c r="H12" s="52"/>
    </row>
    <row r="13" spans="1:8" ht="18.899999999999999" customHeight="1" thickBot="1" x14ac:dyDescent="0.3">
      <c r="A13" s="45" t="s">
        <v>16</v>
      </c>
      <c r="B13" s="53"/>
      <c r="C13" s="54"/>
      <c r="D13" s="55"/>
      <c r="E13" s="56"/>
      <c r="F13" s="57" t="s">
        <v>17</v>
      </c>
      <c r="G13" s="47" t="str">
        <f>IF('[2]Immo à publier'!H54=0,"",'[2]Immo à publier'!H54)</f>
        <v/>
      </c>
      <c r="H13" s="58"/>
    </row>
    <row r="14" spans="1:8" ht="18.899999999999999" customHeight="1" x14ac:dyDescent="0.25">
      <c r="A14" s="33" t="s">
        <v>18</v>
      </c>
      <c r="B14" s="34"/>
      <c r="C14" s="35"/>
      <c r="D14" s="35"/>
      <c r="E14" s="36"/>
      <c r="F14" s="37" t="s">
        <v>19</v>
      </c>
      <c r="G14" s="35"/>
      <c r="H14" s="38"/>
    </row>
    <row r="15" spans="1:8" ht="18.899999999999999" customHeight="1" thickBot="1" x14ac:dyDescent="0.3">
      <c r="A15" s="59" t="str">
        <f>IF('[1]recap '!I3="","",'[1]recap '!I3)</f>
        <v>CAISSE cpte 53</v>
      </c>
      <c r="B15" s="60"/>
      <c r="C15" s="61"/>
      <c r="D15" s="41" t="str">
        <f>IF('[2]Solde Cptes'!B6=0,"",'[2]Solde Cptes'!B6)</f>
        <v/>
      </c>
      <c r="E15" s="62"/>
      <c r="F15" s="49" t="s">
        <v>20</v>
      </c>
      <c r="G15" s="55"/>
      <c r="H15" s="63"/>
    </row>
    <row r="16" spans="1:8" ht="18.899999999999999" customHeight="1" x14ac:dyDescent="0.25">
      <c r="A16" s="59" t="str">
        <f>IF('[1]recap '!M3="","",'[1]recap '!M3)</f>
        <v>Crédit Mutuel cpte 512</v>
      </c>
      <c r="B16" s="60"/>
      <c r="C16" s="61"/>
      <c r="D16" s="64">
        <f>IF('[2]Solde Cptes'!B7=0,"",'[2]Solde Cptes'!B7)</f>
        <v>32710.029999999973</v>
      </c>
      <c r="E16" s="42">
        <v>34812.22</v>
      </c>
      <c r="F16" s="65"/>
      <c r="G16" s="51"/>
      <c r="H16" s="66"/>
    </row>
    <row r="17" spans="1:8" ht="18.899999999999999" customHeight="1" x14ac:dyDescent="0.25">
      <c r="A17" s="59" t="str">
        <f>IF('[1]recap '!Y3="","",'[1]recap '!Y3)</f>
        <v>Livret Orange cpte 512</v>
      </c>
      <c r="B17" s="60"/>
      <c r="C17" s="61"/>
      <c r="D17" s="41">
        <f>IF('[2]Solde Cptes'!B8=0,"",'[2]Solde Cptes'!B8)</f>
        <v>40468.909999999996</v>
      </c>
      <c r="E17" s="42">
        <v>40428.49</v>
      </c>
      <c r="F17" s="67"/>
      <c r="G17" s="68"/>
      <c r="H17" s="69"/>
    </row>
    <row r="18" spans="1:8" ht="18.899999999999999" customHeight="1" thickBot="1" x14ac:dyDescent="0.3">
      <c r="A18" s="70" t="str">
        <f>IF('[1]recap '!U3="","",'[1]recap '!U3)</f>
        <v/>
      </c>
      <c r="B18" s="53"/>
      <c r="C18" s="54"/>
      <c r="D18" s="47" t="str">
        <f>IF('[2]Solde Cptes'!B9=0,"",'[2]Solde Cptes'!B9)</f>
        <v/>
      </c>
      <c r="E18" s="71"/>
      <c r="F18" s="72"/>
      <c r="G18" s="73"/>
      <c r="H18" s="74"/>
    </row>
    <row r="19" spans="1:8" ht="18.899999999999999" customHeight="1" x14ac:dyDescent="0.25">
      <c r="A19" s="33" t="s">
        <v>21</v>
      </c>
      <c r="B19" s="34"/>
      <c r="C19" s="35"/>
      <c r="D19" s="75"/>
      <c r="E19" s="76"/>
      <c r="F19" s="37" t="s">
        <v>21</v>
      </c>
      <c r="G19" s="77"/>
      <c r="H19" s="38"/>
    </row>
    <row r="20" spans="1:8" ht="18.899999999999999" customHeight="1" thickBot="1" x14ac:dyDescent="0.3">
      <c r="A20" s="45" t="s">
        <v>22</v>
      </c>
      <c r="B20" s="53"/>
      <c r="C20" s="54"/>
      <c r="D20" s="55"/>
      <c r="E20" s="56"/>
      <c r="F20" s="49" t="s">
        <v>23</v>
      </c>
      <c r="G20" s="55"/>
      <c r="H20" s="63"/>
    </row>
    <row r="21" spans="1:8" ht="18.899999999999999" customHeight="1" thickBot="1" x14ac:dyDescent="0.3">
      <c r="A21" s="78" t="s">
        <v>24</v>
      </c>
      <c r="B21" s="79"/>
      <c r="C21" s="79"/>
      <c r="D21" s="79">
        <f>SUM(D10:D20)</f>
        <v>73178.939999999973</v>
      </c>
      <c r="E21" s="80">
        <f>SUM(E10:E20)</f>
        <v>75240.709999999992</v>
      </c>
      <c r="F21" s="81" t="s">
        <v>24</v>
      </c>
      <c r="G21" s="82">
        <f>SUM(G10:G20)</f>
        <v>73178.94</v>
      </c>
      <c r="H21" s="83">
        <f>SUM(H10:H20)</f>
        <v>75240.710000000006</v>
      </c>
    </row>
    <row r="22" spans="1:8" ht="24.75" customHeight="1" thickTop="1" x14ac:dyDescent="0.25"/>
    <row r="23" spans="1:8" x14ac:dyDescent="0.25">
      <c r="E23" s="84"/>
    </row>
  </sheetData>
  <sheetProtection sheet="1" selectLockedCells="1"/>
  <mergeCells count="7">
    <mergeCell ref="H7:H8"/>
    <mergeCell ref="A1:C1"/>
    <mergeCell ref="A4:E4"/>
    <mergeCell ref="A7:A8"/>
    <mergeCell ref="B7:D7"/>
    <mergeCell ref="F7:F8"/>
    <mergeCell ref="G7:G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 à publier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HARCHOUCHE NACIRA</dc:creator>
  <cp:lastModifiedBy>HARCHOUCHE NACIRA</cp:lastModifiedBy>
  <dcterms:created xsi:type="dcterms:W3CDTF">2025-11-09T21:05:41Z</dcterms:created>
  <dcterms:modified xsi:type="dcterms:W3CDTF">2025-11-09T21:06:06Z</dcterms:modified>
</cp:coreProperties>
</file>